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wSDi9z7RCW53nLxdQZRP95nYmba4iXf0FigXsjvlCbuDpgLHosji3yGfc7Ts4Ec0eerDnH6TmbagtgaEyr5h4Q==" workbookSaltValue="F3VMe79DonxVmEQMx9Xi3Q==" workbookSpinCount="100000" lockStructure="1"/>
  <bookViews>
    <workbookView windowWidth="27952" windowHeight="12375" activeTab="1"/>
  </bookViews>
  <sheets>
    <sheet name="22年5月至25年10月支出明细" sheetId="3" r:id="rId1"/>
    <sheet name="22年5月至25年10月现金报销明细" sheetId="4" r:id="rId2"/>
  </sheets>
  <definedNames>
    <definedName name="_xlnm.Print_Area" localSheetId="1">'22年5月至25年10月现金报销明细'!$A$1:$D$38</definedName>
    <definedName name="_xlnm.Print_Area" localSheetId="0">'22年5月至25年10月支出明细'!$A$1:$F$84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<sst xmlns="http://schemas.openxmlformats.org/spreadsheetml/2006/main" count="251" uniqueCount="216">
  <si>
    <t>2022年5月-2025年10月业委会支出明细表</t>
  </si>
  <si>
    <t>事由</t>
  </si>
  <si>
    <t>金额</t>
  </si>
  <si>
    <t>收款方</t>
  </si>
  <si>
    <t>备注</t>
  </si>
  <si>
    <t>行政支出</t>
  </si>
  <si>
    <t>汇款手续费、年费、短信费，测试费</t>
  </si>
  <si>
    <t>农业银行，企业微信账户内扣</t>
  </si>
  <si>
    <t>银行收费</t>
  </si>
  <si>
    <t>残保费，所得税，增值税</t>
  </si>
  <si>
    <t>国家税务</t>
  </si>
  <si>
    <t>税款</t>
  </si>
  <si>
    <t>双龙公共收益分成</t>
  </si>
  <si>
    <t>双龙物业</t>
  </si>
  <si>
    <t>23年</t>
  </si>
  <si>
    <t>扬子津物业公共收益分成</t>
  </si>
  <si>
    <t>扬子津城市服务集团</t>
  </si>
  <si>
    <t>23年-25年8月收益分成</t>
  </si>
  <si>
    <t>开票系统维护费</t>
  </si>
  <si>
    <t>航天信息</t>
  </si>
  <si>
    <t>楼栋长补贴</t>
  </si>
  <si>
    <t>业委会议事规则事项</t>
  </si>
  <si>
    <t>业委会成员补贴</t>
  </si>
  <si>
    <t>评标费用</t>
  </si>
  <si>
    <t>物业加班疏通补贴给疏通人员</t>
  </si>
  <si>
    <t>吴喜代发</t>
  </si>
  <si>
    <t>业委会换届跑票费用</t>
  </si>
  <si>
    <t>正中物业评估咨询公司</t>
  </si>
  <si>
    <t>业主大会大力费用</t>
  </si>
  <si>
    <t>张广龙</t>
  </si>
  <si>
    <t>物业满意度调查</t>
  </si>
  <si>
    <t>与双龙官司诉讼费</t>
  </si>
  <si>
    <t>法院</t>
  </si>
  <si>
    <t>公共能耗水电费</t>
  </si>
  <si>
    <t>国家电网、长江水务</t>
  </si>
  <si>
    <t>财务审计费用</t>
  </si>
  <si>
    <t>工资（内勤，财务）</t>
  </si>
  <si>
    <t>内勤95500，会计532</t>
  </si>
  <si>
    <t>内勤23年9月入职，会计25年8月入职</t>
  </si>
  <si>
    <t>管理费用支出合计</t>
  </si>
  <si>
    <t>电梯费用</t>
  </si>
  <si>
    <t>维保费，年检费用</t>
  </si>
  <si>
    <t>三星电梯/特种设备研究院</t>
  </si>
  <si>
    <t>电梯维修</t>
  </si>
  <si>
    <t>现代电梯服务</t>
  </si>
  <si>
    <t>电梯支出合计</t>
  </si>
  <si>
    <t>零星工程</t>
  </si>
  <si>
    <t>二期喷泉改造</t>
  </si>
  <si>
    <t>朱建权</t>
  </si>
  <si>
    <t>楼栋指示牌</t>
  </si>
  <si>
    <t>倪素华</t>
  </si>
  <si>
    <t>维修</t>
  </si>
  <si>
    <t>北区外墙维修，65栋管道维修</t>
  </si>
  <si>
    <t>扬州鼎盛建筑公司</t>
  </si>
  <si>
    <t>小区地面维修</t>
  </si>
  <si>
    <t>扬州春松安装</t>
  </si>
  <si>
    <t>玻璃，楼梯维修</t>
  </si>
  <si>
    <t>挖机费用</t>
  </si>
  <si>
    <t>田刚亮</t>
  </si>
  <si>
    <t>29栋烟道漏水维修</t>
  </si>
  <si>
    <t>王为民</t>
  </si>
  <si>
    <t>维修建材</t>
  </si>
  <si>
    <t>开发区牛翔建材</t>
  </si>
  <si>
    <t>防水维修</t>
  </si>
  <si>
    <t>荣凌泰防水科技</t>
  </si>
  <si>
    <t>堵漏王，防水涂料</t>
  </si>
  <si>
    <t>扬州洁思俊商贸</t>
  </si>
  <si>
    <t>23年地库油漆费用</t>
  </si>
  <si>
    <t>徐建鹏</t>
  </si>
  <si>
    <t>南区长廊</t>
  </si>
  <si>
    <t>苏云东</t>
  </si>
  <si>
    <t>零星工程支出合计</t>
  </si>
  <si>
    <t>监控费用</t>
  </si>
  <si>
    <t>西门人脸系统升级</t>
  </si>
  <si>
    <t>陈韦</t>
  </si>
  <si>
    <t>监控维修</t>
  </si>
  <si>
    <t>监控维修增项</t>
  </si>
  <si>
    <t>地库监控</t>
  </si>
  <si>
    <t>扬州津开建设</t>
  </si>
  <si>
    <t>众邦弱电工程公司</t>
  </si>
  <si>
    <t>诺泽网络科技</t>
  </si>
  <si>
    <t>监控工程支出合计</t>
  </si>
  <si>
    <t>消防费用</t>
  </si>
  <si>
    <t>灭火器，消防水带</t>
  </si>
  <si>
    <t>丁素华19200，陈慧16800</t>
  </si>
  <si>
    <t>消防管道疏通维修</t>
  </si>
  <si>
    <t>消防勘察打压费用</t>
  </si>
  <si>
    <t>微型消防站，水位传感器/维修</t>
  </si>
  <si>
    <t>扬州立安机电</t>
  </si>
  <si>
    <t>消防维修，检测报告</t>
  </si>
  <si>
    <t>自行车库水泵更换</t>
  </si>
  <si>
    <t>小区消防设施修缮</t>
  </si>
  <si>
    <t>消防维修</t>
  </si>
  <si>
    <t>安杰消防工程公司</t>
  </si>
  <si>
    <t>购买灭火器</t>
  </si>
  <si>
    <t>扬州居安防火技术咨询</t>
  </si>
  <si>
    <t>顾建军</t>
  </si>
  <si>
    <t>消防水带</t>
  </si>
  <si>
    <t>鸿鹄机械配件</t>
  </si>
  <si>
    <t>消防工程和自行车库污水泵维修支出合计</t>
  </si>
  <si>
    <t>污水管道疏通</t>
  </si>
  <si>
    <t>地库污水泵维修</t>
  </si>
  <si>
    <t>南北区污水管道吸污维修</t>
  </si>
  <si>
    <t>扬州制博盛市政工程公司</t>
  </si>
  <si>
    <t>污水管道和汽车库污水泵维修支出合计</t>
  </si>
  <si>
    <t>工程</t>
  </si>
  <si>
    <t>垃圾清运费</t>
  </si>
  <si>
    <t>玖国再生资源公司</t>
  </si>
  <si>
    <t>地库出新+文化长廊油漆</t>
  </si>
  <si>
    <t>临停场安装限位器</t>
  </si>
  <si>
    <t>限位器125个，15300元，业委会自购</t>
  </si>
  <si>
    <t>采买暗井盖</t>
  </si>
  <si>
    <t>杨雪莲（物业前经理）</t>
  </si>
  <si>
    <t xml:space="preserve">景观池管道维修 </t>
  </si>
  <si>
    <t>汽车库伸缩缝维修</t>
  </si>
  <si>
    <t>防火门油漆费用</t>
  </si>
  <si>
    <t>卜延兵</t>
  </si>
  <si>
    <t>维修院墙栏杆</t>
  </si>
  <si>
    <t>李梅</t>
  </si>
  <si>
    <t>绿化工程款</t>
  </si>
  <si>
    <t>扬州绿园花木工程公司</t>
  </si>
  <si>
    <t>消防设备等</t>
  </si>
  <si>
    <t>华伟劳务</t>
  </si>
  <si>
    <t>与双龙合同纠纷，业委会支付</t>
  </si>
  <si>
    <t>工程类支出合计</t>
  </si>
  <si>
    <t>费用支出总金额</t>
  </si>
  <si>
    <t>现金报销</t>
  </si>
  <si>
    <t>现金报销总金额</t>
  </si>
  <si>
    <t>后附明细</t>
  </si>
  <si>
    <t>谷昌瑞</t>
  </si>
  <si>
    <t>点击查看现金报销明细</t>
  </si>
  <si>
    <t>吴喜</t>
  </si>
  <si>
    <t>何军</t>
  </si>
  <si>
    <t>陈小峰</t>
  </si>
  <si>
    <t>吴德龙</t>
  </si>
  <si>
    <t>柏庆</t>
  </si>
  <si>
    <t>刘红兰</t>
  </si>
  <si>
    <t>截止2025年10月底支出总金额：</t>
  </si>
  <si>
    <t>以上票据原始凭证已存档，备注简化，有疑问可到业委会办公室查询。</t>
  </si>
  <si>
    <t>依云城邦业主委员会
2025年11月20日</t>
  </si>
  <si>
    <t>项目</t>
  </si>
  <si>
    <t>事项</t>
  </si>
  <si>
    <t>金额（元）</t>
  </si>
  <si>
    <t>吴德龙11588.95</t>
  </si>
  <si>
    <t>小区空窗期购买的五金配件</t>
  </si>
  <si>
    <t>凭证付发票，收据</t>
  </si>
  <si>
    <t>柏庆//800</t>
  </si>
  <si>
    <t>银行测试费垫资300，刻章500</t>
  </si>
  <si>
    <t>银行测试费垫资300，刻章500，实报金额500</t>
  </si>
  <si>
    <t>官司诉讼费</t>
  </si>
  <si>
    <t>与双龙官司（退集资款）</t>
  </si>
  <si>
    <t>小区空窗期保安保洁9月份工资</t>
  </si>
  <si>
    <t>办公用品</t>
  </si>
  <si>
    <t>打草机2000，办公椅子2090，办公小件等</t>
  </si>
  <si>
    <t>洒水壶，绳子630，印章，装订机等497.25，饮用水100</t>
  </si>
  <si>
    <t>文件夹，收据本</t>
  </si>
  <si>
    <t>打印纸，订书机等</t>
  </si>
  <si>
    <t>评标费</t>
  </si>
  <si>
    <t>空窗期8月水电费</t>
  </si>
  <si>
    <t>空窗期指2023年7月15日至2023年9月15日2个月，小区物业撤场新物业未入驻期间</t>
  </si>
  <si>
    <t>空窗期保安，保洁7月8月工资</t>
  </si>
  <si>
    <t>空窗期的保安、保洁、工程绿化工作由社区指导业委会牵头组织人员进行自管</t>
  </si>
  <si>
    <t>大门楼翻新</t>
  </si>
  <si>
    <t>垃圾房，办公室，门头零星工程</t>
  </si>
  <si>
    <t>21.22栋景观大理石，26栋下水管道施工</t>
  </si>
  <si>
    <t>五金，配件，工人工费等等</t>
  </si>
  <si>
    <t>业委会办公室窗帘门门锁等3635，五金配件17552，35.36油漆翻新6438</t>
  </si>
  <si>
    <t>公共电费</t>
  </si>
  <si>
    <t>31栋电梯</t>
  </si>
  <si>
    <t>小区零星修缮</t>
  </si>
  <si>
    <t>扬州鼎盛建筑工程公司</t>
  </si>
  <si>
    <t>五金配件</t>
  </si>
  <si>
    <t>控制电箱，电线</t>
  </si>
  <si>
    <t>零星维修</t>
  </si>
  <si>
    <t>油漆2881，人工费1300</t>
  </si>
  <si>
    <t>零星维修，工人餐费等</t>
  </si>
  <si>
    <t>消防勘察餐费，抢修工人餐费1135，花种肥料695，油漆1400</t>
  </si>
  <si>
    <t>空窗期购买工具，保安服，办公文具等</t>
  </si>
  <si>
    <t>管道疏通机1375，割草机698，复印机1586，工作服5213</t>
  </si>
  <si>
    <t>购买高价值物品</t>
  </si>
  <si>
    <t xml:space="preserve">垃圾车10000，三轮车6700，巡逻车4/11520，石球21650，空调1598，灭火器10350，人行道闸21000。
</t>
  </si>
  <si>
    <t>服务器</t>
  </si>
  <si>
    <t>建立小区数据库，建立收费管理系统、车位管理系统包含业主信息、车位信息等</t>
  </si>
  <si>
    <t>光缆配件，笔记本电脑</t>
  </si>
  <si>
    <t>笔记本电脑4110，车位管理软件560。电脑用于无物业期间刷车牌信息。</t>
  </si>
  <si>
    <t>空窗期广告条幅等</t>
  </si>
  <si>
    <t>日常报销7754，垫付车位费退款1728</t>
  </si>
  <si>
    <t>电子设备，线缆等</t>
  </si>
  <si>
    <t>维修小区监控、车位信息、建立消防监测系统等采购材料，业委会人员义务维修施工。</t>
  </si>
  <si>
    <t>监控恢复材料9730.48，消防维修材料617.71，业委会人员义务施工。</t>
  </si>
  <si>
    <t>购买电视，空调</t>
  </si>
  <si>
    <t>机房配套。主要是机房6台75寸电视机，用于监控画面显示。业委会人员义务施工。</t>
  </si>
  <si>
    <t>软件，光纤接受器，显示器等</t>
  </si>
  <si>
    <t>监控线路零星维修完善，更换老旧通讯设备，业委会人员义务维修施工。</t>
  </si>
  <si>
    <t>采购消防水箱及配件</t>
  </si>
  <si>
    <t>消防水箱建设自动监测系统材料吗，业委会人员义务施工。</t>
  </si>
  <si>
    <t>维修材料</t>
  </si>
  <si>
    <t>电梯增加UPS电源，消防水箱增加保温棉，业委会采购材料，物业和电梯维保单位人员施工。</t>
  </si>
  <si>
    <t>通讯费</t>
  </si>
  <si>
    <t>宽带费，小区机房监控系统4条宽带。</t>
  </si>
  <si>
    <t>屋面消防水箱，业委会采购保温棉</t>
  </si>
  <si>
    <t>第二次对消防水管加装保温棉，包括部分架空层，业委会采购材料，物业施工</t>
  </si>
  <si>
    <t>购买办公用品</t>
  </si>
  <si>
    <t>A4纸，护套线220，</t>
  </si>
  <si>
    <t>赔燃气费用</t>
  </si>
  <si>
    <t>挖坏燃气设备</t>
  </si>
  <si>
    <t>评标费结余</t>
  </si>
  <si>
    <t>购买 井盖，维修费</t>
  </si>
  <si>
    <t>挖机费用，维修费用</t>
  </si>
  <si>
    <t>挖机费3000，消防管道人工费1300，20栋马路牙子维修8450。</t>
  </si>
  <si>
    <t>购买水泥，长椅，零星维修</t>
  </si>
  <si>
    <t>户外长桌椅5000，挡水板6550，吊大绳1600，吊车1500，水泥黄沙4040</t>
  </si>
  <si>
    <t>南区长廊改造，购买挡鼠板</t>
  </si>
  <si>
    <t>挡鼠板2599，吊大绳1600，南区长廊改造，池塘净化等8040</t>
  </si>
  <si>
    <t>未使用备用金</t>
  </si>
  <si>
    <t>以上原始凭证已存档，备注为简化备注，对哪一项有疑问可到业委会办公室查询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</si>
</sst>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6" applyFont="1" applyBorder="1" applyAlignment="1">
      <alignment horizontal="left" vertical="center"/>
    </xf>
    <xf numFmtId="0" fontId="8" fillId="0" borderId="3" xfId="6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8" fillId="0" borderId="4" xfId="6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1025525</xdr:colOff>
      <xdr:row>81</xdr:row>
      <xdr:rowOff>66040</xdr:rowOff>
    </xdr:from>
    <xdr:to>
      <xdr:col>5</xdr:col>
      <xdr:colOff>2484755</xdr:colOff>
      <xdr:row>88</xdr:row>
      <xdr:rowOff>41910</xdr:rowOff>
    </xdr:to>
    <xdr:pic>
      <xdr:nvPicPr>
        <xdr:cNvPr id="2" name="图片 1" descr="业委会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7780" y="14305915"/>
          <a:ext cx="1459230" cy="1474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opLeftCell="A57" workbookViewId="0">
      <selection activeCell="J84" sqref="J84"/>
    </sheetView>
  </sheetViews>
  <sheetFormatPr defaultColWidth="9" defaultRowHeight="13.5" outlineLevelCol="5"/>
  <cols>
    <col min="1" max="1" width="10.5575221238938" customWidth="1"/>
    <col min="2" max="2" width="6.66371681415929" style="1" customWidth="1"/>
    <col min="3" max="3" width="37.2212389380531" customWidth="1"/>
    <col min="4" max="4" width="24.2920353982301" style="1" customWidth="1"/>
    <col min="5" max="5" width="31.1150442477876" style="1" customWidth="1"/>
    <col min="6" max="6" width="34.8849557522124" customWidth="1"/>
  </cols>
  <sheetData>
    <row r="1" ht="23.25" spans="1:6">
      <c r="A1" s="16" t="s">
        <v>0</v>
      </c>
      <c r="B1" s="16"/>
      <c r="C1" s="16"/>
      <c r="D1" s="16"/>
      <c r="E1" s="16"/>
      <c r="F1" s="16"/>
    </row>
    <row r="2" spans="1:6">
      <c r="A2" s="5"/>
      <c r="B2" s="6"/>
      <c r="C2" s="5" t="s">
        <v>1</v>
      </c>
      <c r="D2" s="6" t="s">
        <v>2</v>
      </c>
      <c r="E2" s="6" t="s">
        <v>3</v>
      </c>
      <c r="F2" s="5" t="s">
        <v>4</v>
      </c>
    </row>
    <row r="3" spans="1:6">
      <c r="A3" s="12" t="s">
        <v>5</v>
      </c>
      <c r="B3" s="6">
        <v>1</v>
      </c>
      <c r="C3" s="5" t="s">
        <v>6</v>
      </c>
      <c r="D3" s="6">
        <v>28696.47</v>
      </c>
      <c r="E3" s="6" t="s">
        <v>7</v>
      </c>
      <c r="F3" s="5" t="s">
        <v>8</v>
      </c>
    </row>
    <row r="4" spans="1:6">
      <c r="A4" s="12"/>
      <c r="B4" s="6">
        <v>2</v>
      </c>
      <c r="C4" s="5" t="s">
        <v>9</v>
      </c>
      <c r="D4" s="6">
        <v>23728.19</v>
      </c>
      <c r="E4" s="6" t="s">
        <v>10</v>
      </c>
      <c r="F4" s="5" t="s">
        <v>11</v>
      </c>
    </row>
    <row r="5" spans="1:6">
      <c r="A5" s="12"/>
      <c r="B5" s="6">
        <v>3</v>
      </c>
      <c r="C5" s="5" t="s">
        <v>12</v>
      </c>
      <c r="D5" s="6">
        <v>9660</v>
      </c>
      <c r="E5" s="6" t="s">
        <v>13</v>
      </c>
      <c r="F5" s="5" t="s">
        <v>14</v>
      </c>
    </row>
    <row r="6" spans="1:6">
      <c r="A6" s="12"/>
      <c r="B6" s="6">
        <v>4</v>
      </c>
      <c r="C6" s="5" t="s">
        <v>15</v>
      </c>
      <c r="D6" s="6">
        <v>857346.59</v>
      </c>
      <c r="E6" s="6" t="s">
        <v>16</v>
      </c>
      <c r="F6" s="5" t="s">
        <v>17</v>
      </c>
    </row>
    <row r="7" spans="1:6">
      <c r="A7" s="12"/>
      <c r="B7" s="6">
        <v>5</v>
      </c>
      <c r="C7" s="5" t="s">
        <v>18</v>
      </c>
      <c r="D7" s="6">
        <v>300</v>
      </c>
      <c r="E7" s="6" t="s">
        <v>19</v>
      </c>
      <c r="F7" s="5"/>
    </row>
    <row r="8" spans="1:6">
      <c r="A8" s="12"/>
      <c r="B8" s="6">
        <v>6</v>
      </c>
      <c r="C8" s="5" t="s">
        <v>20</v>
      </c>
      <c r="D8" s="6">
        <v>38500</v>
      </c>
      <c r="E8" s="6" t="s">
        <v>21</v>
      </c>
      <c r="F8" s="5"/>
    </row>
    <row r="9" spans="1:6">
      <c r="A9" s="12"/>
      <c r="B9" s="6">
        <v>7</v>
      </c>
      <c r="C9" s="5" t="s">
        <v>22</v>
      </c>
      <c r="D9" s="6">
        <v>9500</v>
      </c>
      <c r="E9" s="6" t="s">
        <v>21</v>
      </c>
      <c r="F9" s="5"/>
    </row>
    <row r="10" spans="1:6">
      <c r="A10" s="12"/>
      <c r="B10" s="6">
        <v>8</v>
      </c>
      <c r="C10" s="5" t="s">
        <v>23</v>
      </c>
      <c r="D10" s="6">
        <v>11300</v>
      </c>
      <c r="E10" s="6" t="s">
        <v>21</v>
      </c>
      <c r="F10" s="5"/>
    </row>
    <row r="11" spans="1:6">
      <c r="A11" s="12"/>
      <c r="B11" s="6">
        <v>9</v>
      </c>
      <c r="C11" s="5" t="s">
        <v>24</v>
      </c>
      <c r="D11" s="6">
        <v>3700</v>
      </c>
      <c r="E11" s="6" t="s">
        <v>25</v>
      </c>
      <c r="F11" s="5"/>
    </row>
    <row r="12" spans="1:6">
      <c r="A12" s="12"/>
      <c r="B12" s="6">
        <v>10</v>
      </c>
      <c r="C12" s="5" t="s">
        <v>26</v>
      </c>
      <c r="D12" s="6">
        <v>38865</v>
      </c>
      <c r="E12" s="6" t="s">
        <v>27</v>
      </c>
      <c r="F12" s="5"/>
    </row>
    <row r="13" spans="1:6">
      <c r="A13" s="12"/>
      <c r="B13" s="6">
        <v>11</v>
      </c>
      <c r="C13" s="5" t="s">
        <v>28</v>
      </c>
      <c r="D13" s="6">
        <v>10440</v>
      </c>
      <c r="E13" s="6" t="s">
        <v>29</v>
      </c>
      <c r="F13" s="5"/>
    </row>
    <row r="14" spans="1:6">
      <c r="A14" s="12"/>
      <c r="B14" s="6">
        <v>12</v>
      </c>
      <c r="C14" s="5" t="s">
        <v>30</v>
      </c>
      <c r="D14" s="6">
        <v>15000</v>
      </c>
      <c r="E14" s="6" t="s">
        <v>29</v>
      </c>
      <c r="F14" s="5"/>
    </row>
    <row r="15" spans="1:6">
      <c r="A15" s="12"/>
      <c r="B15" s="6">
        <v>13</v>
      </c>
      <c r="C15" s="5" t="s">
        <v>31</v>
      </c>
      <c r="D15" s="6">
        <v>9932</v>
      </c>
      <c r="E15" s="6" t="s">
        <v>32</v>
      </c>
      <c r="F15" s="5"/>
    </row>
    <row r="16" spans="1:6">
      <c r="A16" s="12"/>
      <c r="B16" s="6">
        <v>14</v>
      </c>
      <c r="C16" s="5" t="s">
        <v>33</v>
      </c>
      <c r="D16" s="6">
        <v>483329.38</v>
      </c>
      <c r="E16" s="6" t="s">
        <v>34</v>
      </c>
      <c r="F16" s="5"/>
    </row>
    <row r="17" spans="1:6">
      <c r="A17" s="12"/>
      <c r="B17" s="6">
        <v>15</v>
      </c>
      <c r="C17" s="5" t="s">
        <v>35</v>
      </c>
      <c r="D17" s="6">
        <v>5000</v>
      </c>
      <c r="E17" s="6"/>
      <c r="F17" s="5"/>
    </row>
    <row r="18" spans="1:6">
      <c r="A18" s="12"/>
      <c r="B18" s="6">
        <v>16</v>
      </c>
      <c r="C18" s="5" t="s">
        <v>36</v>
      </c>
      <c r="D18" s="6">
        <v>101032</v>
      </c>
      <c r="E18" s="6" t="s">
        <v>37</v>
      </c>
      <c r="F18" s="5" t="s">
        <v>38</v>
      </c>
    </row>
    <row r="19" spans="1:6">
      <c r="A19" s="12"/>
      <c r="B19" s="6"/>
      <c r="C19" s="17" t="s">
        <v>39</v>
      </c>
      <c r="D19" s="2">
        <f>SUM(D3:D18)</f>
        <v>1646329.63</v>
      </c>
      <c r="E19" s="6"/>
      <c r="F19" s="5"/>
    </row>
    <row r="20" spans="1:6">
      <c r="A20" s="12" t="s">
        <v>40</v>
      </c>
      <c r="B20" s="6">
        <v>17</v>
      </c>
      <c r="C20" s="5" t="s">
        <v>41</v>
      </c>
      <c r="D20" s="6">
        <v>405965</v>
      </c>
      <c r="E20" s="6" t="s">
        <v>42</v>
      </c>
      <c r="F20" s="5"/>
    </row>
    <row r="21" spans="1:6">
      <c r="A21" s="12"/>
      <c r="B21" s="6">
        <v>18</v>
      </c>
      <c r="C21" s="5" t="s">
        <v>43</v>
      </c>
      <c r="D21" s="6">
        <v>3000</v>
      </c>
      <c r="E21" s="6" t="s">
        <v>44</v>
      </c>
      <c r="F21" s="5"/>
    </row>
    <row r="22" spans="1:6">
      <c r="A22" s="12"/>
      <c r="B22" s="6"/>
      <c r="C22" s="17" t="s">
        <v>45</v>
      </c>
      <c r="D22" s="2">
        <f>SUM(D20:D21)</f>
        <v>408965</v>
      </c>
      <c r="E22" s="6"/>
      <c r="F22" s="5"/>
    </row>
    <row r="23" spans="1:6">
      <c r="A23" s="12" t="s">
        <v>46</v>
      </c>
      <c r="B23" s="6">
        <v>19</v>
      </c>
      <c r="C23" s="5" t="s">
        <v>47</v>
      </c>
      <c r="D23" s="6">
        <v>2236.5</v>
      </c>
      <c r="E23" s="6" t="s">
        <v>48</v>
      </c>
      <c r="F23" s="5"/>
    </row>
    <row r="24" spans="1:6">
      <c r="A24" s="12"/>
      <c r="B24" s="6">
        <v>20</v>
      </c>
      <c r="C24" s="5" t="s">
        <v>49</v>
      </c>
      <c r="D24" s="6">
        <v>4410</v>
      </c>
      <c r="E24" s="6" t="s">
        <v>50</v>
      </c>
      <c r="F24" s="5"/>
    </row>
    <row r="25" spans="1:6">
      <c r="A25" s="12"/>
      <c r="B25" s="6">
        <v>21</v>
      </c>
      <c r="C25" s="5" t="s">
        <v>51</v>
      </c>
      <c r="D25" s="6">
        <v>25787.09</v>
      </c>
      <c r="E25" s="6" t="s">
        <v>16</v>
      </c>
      <c r="F25" s="5"/>
    </row>
    <row r="26" spans="1:6">
      <c r="A26" s="12"/>
      <c r="B26" s="6">
        <v>22</v>
      </c>
      <c r="C26" s="5" t="s">
        <v>52</v>
      </c>
      <c r="D26" s="6">
        <v>8948.8</v>
      </c>
      <c r="E26" s="6" t="s">
        <v>53</v>
      </c>
      <c r="F26" s="5"/>
    </row>
    <row r="27" spans="1:6">
      <c r="A27" s="12"/>
      <c r="B27" s="6">
        <v>23</v>
      </c>
      <c r="C27" s="5" t="s">
        <v>54</v>
      </c>
      <c r="D27" s="6">
        <v>10845.9</v>
      </c>
      <c r="E27" s="6" t="s">
        <v>55</v>
      </c>
      <c r="F27" s="5"/>
    </row>
    <row r="28" spans="1:6">
      <c r="A28" s="12"/>
      <c r="B28" s="6">
        <v>24</v>
      </c>
      <c r="C28" s="5" t="s">
        <v>56</v>
      </c>
      <c r="D28" s="6">
        <v>21437.82</v>
      </c>
      <c r="E28" s="6" t="s">
        <v>55</v>
      </c>
      <c r="F28" s="5"/>
    </row>
    <row r="29" ht="16" customHeight="1" spans="1:6">
      <c r="A29" s="12"/>
      <c r="B29" s="6">
        <v>25</v>
      </c>
      <c r="C29" s="5" t="s">
        <v>57</v>
      </c>
      <c r="D29" s="6">
        <v>6400</v>
      </c>
      <c r="E29" s="6" t="s">
        <v>58</v>
      </c>
      <c r="F29" s="5"/>
    </row>
    <row r="30" ht="16" customHeight="1" spans="1:6">
      <c r="A30" s="12"/>
      <c r="B30" s="6">
        <v>26</v>
      </c>
      <c r="C30" s="5" t="s">
        <v>59</v>
      </c>
      <c r="D30" s="6">
        <v>1450</v>
      </c>
      <c r="E30" s="6" t="s">
        <v>60</v>
      </c>
      <c r="F30" s="5"/>
    </row>
    <row r="31" spans="1:6">
      <c r="A31" s="12"/>
      <c r="B31" s="6">
        <v>27</v>
      </c>
      <c r="C31" s="5" t="s">
        <v>61</v>
      </c>
      <c r="D31" s="6">
        <v>22885</v>
      </c>
      <c r="E31" s="6" t="s">
        <v>62</v>
      </c>
      <c r="F31" s="5"/>
    </row>
    <row r="32" spans="1:6">
      <c r="A32" s="12"/>
      <c r="B32" s="6">
        <v>28</v>
      </c>
      <c r="C32" s="5" t="s">
        <v>63</v>
      </c>
      <c r="D32" s="6">
        <v>1850</v>
      </c>
      <c r="E32" s="6" t="s">
        <v>64</v>
      </c>
      <c r="F32" s="5"/>
    </row>
    <row r="33" spans="1:6">
      <c r="A33" s="12"/>
      <c r="B33" s="6">
        <v>29</v>
      </c>
      <c r="C33" s="5" t="s">
        <v>65</v>
      </c>
      <c r="D33" s="6">
        <v>8959</v>
      </c>
      <c r="E33" s="18" t="s">
        <v>66</v>
      </c>
      <c r="F33" s="5"/>
    </row>
    <row r="34" spans="1:6">
      <c r="A34" s="12"/>
      <c r="B34" s="6">
        <v>30</v>
      </c>
      <c r="C34" s="5" t="s">
        <v>67</v>
      </c>
      <c r="D34" s="6">
        <v>4402.4</v>
      </c>
      <c r="E34" s="18" t="s">
        <v>68</v>
      </c>
      <c r="F34" s="5"/>
    </row>
    <row r="35" spans="1:6">
      <c r="A35" s="12"/>
      <c r="B35" s="6">
        <v>31</v>
      </c>
      <c r="C35" s="5" t="s">
        <v>69</v>
      </c>
      <c r="D35" s="6">
        <v>4841</v>
      </c>
      <c r="E35" s="18" t="s">
        <v>70</v>
      </c>
      <c r="F35" s="5"/>
    </row>
    <row r="36" spans="1:6">
      <c r="A36" s="12"/>
      <c r="B36" s="6">
        <v>32</v>
      </c>
      <c r="C36" s="5" t="s">
        <v>63</v>
      </c>
      <c r="D36" s="6">
        <v>8185</v>
      </c>
      <c r="E36" s="6" t="s">
        <v>64</v>
      </c>
      <c r="F36" s="5"/>
    </row>
    <row r="37" spans="1:6">
      <c r="A37" s="5"/>
      <c r="B37" s="6"/>
      <c r="C37" s="17" t="s">
        <v>71</v>
      </c>
      <c r="D37" s="2">
        <f>SUM(D23:D36)</f>
        <v>132638.51</v>
      </c>
      <c r="E37" s="6"/>
      <c r="F37" s="5"/>
    </row>
    <row r="38" spans="1:6">
      <c r="A38" s="8" t="s">
        <v>72</v>
      </c>
      <c r="B38" s="6">
        <v>33</v>
      </c>
      <c r="C38" s="5" t="s">
        <v>73</v>
      </c>
      <c r="D38" s="6">
        <v>8575</v>
      </c>
      <c r="E38" s="6" t="s">
        <v>74</v>
      </c>
      <c r="F38" s="5"/>
    </row>
    <row r="39" spans="1:6">
      <c r="A39" s="9"/>
      <c r="B39" s="6">
        <v>34</v>
      </c>
      <c r="C39" s="5" t="s">
        <v>75</v>
      </c>
      <c r="D39" s="6">
        <v>46570</v>
      </c>
      <c r="E39" s="6" t="s">
        <v>16</v>
      </c>
      <c r="F39" s="5"/>
    </row>
    <row r="40" spans="1:6">
      <c r="A40" s="9"/>
      <c r="B40" s="6">
        <v>35</v>
      </c>
      <c r="C40" s="5" t="s">
        <v>76</v>
      </c>
      <c r="D40" s="6">
        <v>130679</v>
      </c>
      <c r="E40" s="6" t="s">
        <v>74</v>
      </c>
      <c r="F40" s="5"/>
    </row>
    <row r="41" spans="1:6">
      <c r="A41" s="9"/>
      <c r="B41" s="6">
        <v>36</v>
      </c>
      <c r="C41" s="5" t="s">
        <v>77</v>
      </c>
      <c r="D41" s="6">
        <v>14240</v>
      </c>
      <c r="E41" s="6" t="s">
        <v>78</v>
      </c>
      <c r="F41" s="5"/>
    </row>
    <row r="42" spans="1:6">
      <c r="A42" s="9"/>
      <c r="B42" s="6">
        <v>37</v>
      </c>
      <c r="C42" s="5" t="s">
        <v>72</v>
      </c>
      <c r="D42" s="6">
        <v>141590</v>
      </c>
      <c r="E42" s="6" t="s">
        <v>79</v>
      </c>
      <c r="F42" s="5"/>
    </row>
    <row r="43" spans="1:6">
      <c r="A43" s="10"/>
      <c r="B43" s="6">
        <v>38</v>
      </c>
      <c r="C43" s="5" t="s">
        <v>75</v>
      </c>
      <c r="D43" s="6">
        <v>1620</v>
      </c>
      <c r="E43" s="18" t="s">
        <v>80</v>
      </c>
      <c r="F43" s="5"/>
    </row>
    <row r="44" spans="1:6">
      <c r="A44" s="5"/>
      <c r="B44" s="6"/>
      <c r="C44" s="17" t="s">
        <v>81</v>
      </c>
      <c r="D44" s="2">
        <f>SUM(D38:D43)</f>
        <v>343274</v>
      </c>
      <c r="E44" s="6"/>
      <c r="F44" s="5"/>
    </row>
    <row r="45" spans="1:6">
      <c r="A45" s="19" t="s">
        <v>82</v>
      </c>
      <c r="B45" s="6">
        <v>39</v>
      </c>
      <c r="C45" s="5" t="s">
        <v>83</v>
      </c>
      <c r="D45" s="6">
        <v>36000</v>
      </c>
      <c r="E45" s="6" t="s">
        <v>84</v>
      </c>
      <c r="F45" s="5"/>
    </row>
    <row r="46" spans="1:6">
      <c r="A46" s="20"/>
      <c r="B46" s="6">
        <v>40</v>
      </c>
      <c r="C46" s="5" t="s">
        <v>85</v>
      </c>
      <c r="D46" s="6">
        <v>117073.25</v>
      </c>
      <c r="E46" s="6" t="s">
        <v>16</v>
      </c>
      <c r="F46" s="5"/>
    </row>
    <row r="47" spans="1:6">
      <c r="A47" s="20"/>
      <c r="B47" s="6">
        <v>41</v>
      </c>
      <c r="C47" s="5" t="s">
        <v>86</v>
      </c>
      <c r="D47" s="6">
        <v>107294.83</v>
      </c>
      <c r="E47" s="6" t="s">
        <v>53</v>
      </c>
      <c r="F47" s="5"/>
    </row>
    <row r="48" spans="1:6">
      <c r="A48" s="20"/>
      <c r="B48" s="6">
        <v>42</v>
      </c>
      <c r="C48" s="18" t="s">
        <v>87</v>
      </c>
      <c r="D48" s="6">
        <v>10958</v>
      </c>
      <c r="E48" s="6" t="s">
        <v>88</v>
      </c>
      <c r="F48" s="5"/>
    </row>
    <row r="49" spans="1:6">
      <c r="A49" s="20"/>
      <c r="B49" s="6">
        <v>43</v>
      </c>
      <c r="C49" s="18" t="s">
        <v>89</v>
      </c>
      <c r="D49" s="6">
        <v>29020</v>
      </c>
      <c r="E49" s="6" t="s">
        <v>88</v>
      </c>
      <c r="F49" s="5"/>
    </row>
    <row r="50" spans="1:6">
      <c r="A50" s="20"/>
      <c r="B50" s="6">
        <v>44</v>
      </c>
      <c r="C50" s="18" t="s">
        <v>90</v>
      </c>
      <c r="D50" s="6">
        <v>175961.1</v>
      </c>
      <c r="E50" s="6" t="s">
        <v>55</v>
      </c>
      <c r="F50" s="5"/>
    </row>
    <row r="51" spans="1:6">
      <c r="A51" s="20"/>
      <c r="B51" s="6">
        <v>45</v>
      </c>
      <c r="C51" s="18" t="s">
        <v>91</v>
      </c>
      <c r="D51" s="6">
        <v>272465.9</v>
      </c>
      <c r="E51" s="6" t="s">
        <v>55</v>
      </c>
      <c r="F51" s="5"/>
    </row>
    <row r="52" spans="1:6">
      <c r="A52" s="20"/>
      <c r="B52" s="6">
        <v>46</v>
      </c>
      <c r="C52" s="18" t="s">
        <v>92</v>
      </c>
      <c r="D52" s="6">
        <v>2500</v>
      </c>
      <c r="E52" s="6" t="s">
        <v>93</v>
      </c>
      <c r="F52" s="5"/>
    </row>
    <row r="53" spans="1:6">
      <c r="A53" s="20"/>
      <c r="B53" s="6">
        <v>47</v>
      </c>
      <c r="C53" s="18" t="s">
        <v>94</v>
      </c>
      <c r="D53" s="6">
        <v>27850</v>
      </c>
      <c r="E53" s="6" t="s">
        <v>95</v>
      </c>
      <c r="F53" s="5"/>
    </row>
    <row r="54" spans="1:6">
      <c r="A54" s="20"/>
      <c r="B54" s="6">
        <v>48</v>
      </c>
      <c r="C54" s="18" t="s">
        <v>92</v>
      </c>
      <c r="D54" s="6">
        <v>2974</v>
      </c>
      <c r="E54" s="6" t="s">
        <v>96</v>
      </c>
      <c r="F54" s="5"/>
    </row>
    <row r="55" spans="1:6">
      <c r="A55" s="21"/>
      <c r="B55" s="6">
        <v>49</v>
      </c>
      <c r="C55" s="18" t="s">
        <v>97</v>
      </c>
      <c r="D55" s="6">
        <v>14790</v>
      </c>
      <c r="E55" s="6" t="s">
        <v>98</v>
      </c>
      <c r="F55" s="5"/>
    </row>
    <row r="56" spans="1:6">
      <c r="A56" s="5"/>
      <c r="B56" s="6"/>
      <c r="C56" s="22" t="s">
        <v>99</v>
      </c>
      <c r="D56" s="2">
        <f>SUM(D45:D55)</f>
        <v>796887.08</v>
      </c>
      <c r="E56" s="6"/>
      <c r="F56" s="5"/>
    </row>
    <row r="57" spans="1:6">
      <c r="A57" s="9"/>
      <c r="B57" s="6">
        <v>50</v>
      </c>
      <c r="C57" s="5" t="s">
        <v>100</v>
      </c>
      <c r="D57" s="6">
        <v>283757</v>
      </c>
      <c r="E57" s="6" t="s">
        <v>16</v>
      </c>
      <c r="F57" s="5"/>
    </row>
    <row r="58" spans="1:6">
      <c r="A58" s="9"/>
      <c r="B58" s="6">
        <v>51</v>
      </c>
      <c r="C58" s="5" t="s">
        <v>101</v>
      </c>
      <c r="D58" s="6">
        <v>58399.61</v>
      </c>
      <c r="E58" s="6" t="s">
        <v>55</v>
      </c>
      <c r="F58" s="5"/>
    </row>
    <row r="59" spans="1:6">
      <c r="A59" s="10"/>
      <c r="B59" s="6">
        <v>52</v>
      </c>
      <c r="C59" s="5" t="s">
        <v>102</v>
      </c>
      <c r="D59" s="6">
        <v>10000</v>
      </c>
      <c r="E59" s="18" t="s">
        <v>103</v>
      </c>
      <c r="F59" s="5"/>
    </row>
    <row r="60" spans="1:6">
      <c r="A60" s="5"/>
      <c r="B60" s="6"/>
      <c r="C60" s="17" t="s">
        <v>104</v>
      </c>
      <c r="D60" s="2">
        <f>SUM(D57:D59)</f>
        <v>352156.61</v>
      </c>
      <c r="E60" s="6"/>
      <c r="F60" s="5"/>
    </row>
    <row r="61" spans="1:6">
      <c r="A61" s="8" t="s">
        <v>105</v>
      </c>
      <c r="B61" s="6">
        <v>53</v>
      </c>
      <c r="C61" s="5" t="s">
        <v>106</v>
      </c>
      <c r="D61" s="6">
        <v>36666.66</v>
      </c>
      <c r="E61" s="6" t="s">
        <v>107</v>
      </c>
      <c r="F61" s="5"/>
    </row>
    <row r="62" spans="1:6">
      <c r="A62" s="9"/>
      <c r="B62" s="6">
        <v>54</v>
      </c>
      <c r="C62" s="5" t="s">
        <v>108</v>
      </c>
      <c r="D62" s="6">
        <v>86345.6</v>
      </c>
      <c r="E62" s="6" t="s">
        <v>68</v>
      </c>
      <c r="F62" s="5"/>
    </row>
    <row r="63" spans="1:6">
      <c r="A63" s="9"/>
      <c r="B63" s="6">
        <v>55</v>
      </c>
      <c r="C63" s="5" t="s">
        <v>109</v>
      </c>
      <c r="D63" s="6">
        <v>46195.9</v>
      </c>
      <c r="E63" s="6" t="s">
        <v>55</v>
      </c>
      <c r="F63" s="5" t="s">
        <v>110</v>
      </c>
    </row>
    <row r="64" spans="1:6">
      <c r="A64" s="9"/>
      <c r="B64" s="6">
        <v>56</v>
      </c>
      <c r="C64" s="5" t="s">
        <v>111</v>
      </c>
      <c r="D64" s="6">
        <v>22830</v>
      </c>
      <c r="E64" s="6" t="s">
        <v>112</v>
      </c>
      <c r="F64" s="5"/>
    </row>
    <row r="65" spans="1:6">
      <c r="A65" s="9"/>
      <c r="B65" s="6">
        <v>57</v>
      </c>
      <c r="C65" s="5" t="s">
        <v>113</v>
      </c>
      <c r="D65" s="6">
        <v>20025.27</v>
      </c>
      <c r="E65" s="6" t="s">
        <v>55</v>
      </c>
      <c r="F65" s="5"/>
    </row>
    <row r="66" spans="1:6">
      <c r="A66" s="9"/>
      <c r="B66" s="6">
        <v>58</v>
      </c>
      <c r="C66" s="5" t="s">
        <v>114</v>
      </c>
      <c r="D66" s="6">
        <v>11948.3</v>
      </c>
      <c r="E66" s="6" t="s">
        <v>55</v>
      </c>
      <c r="F66" s="5"/>
    </row>
    <row r="67" spans="1:6">
      <c r="A67" s="9"/>
      <c r="B67" s="6">
        <v>59</v>
      </c>
      <c r="C67" s="5" t="s">
        <v>115</v>
      </c>
      <c r="D67" s="6">
        <v>41695.5</v>
      </c>
      <c r="E67" s="6" t="s">
        <v>116</v>
      </c>
      <c r="F67" s="5"/>
    </row>
    <row r="68" spans="1:6">
      <c r="A68" s="9"/>
      <c r="B68" s="6">
        <v>60</v>
      </c>
      <c r="C68" s="5" t="s">
        <v>117</v>
      </c>
      <c r="D68" s="6">
        <v>23113</v>
      </c>
      <c r="E68" s="6" t="s">
        <v>118</v>
      </c>
      <c r="F68" s="5"/>
    </row>
    <row r="69" spans="1:6">
      <c r="A69" s="9"/>
      <c r="B69" s="6">
        <v>61</v>
      </c>
      <c r="C69" s="5" t="s">
        <v>119</v>
      </c>
      <c r="D69" s="6">
        <v>168330.41</v>
      </c>
      <c r="E69" s="6" t="s">
        <v>120</v>
      </c>
      <c r="F69" s="5"/>
    </row>
    <row r="70" spans="1:6">
      <c r="A70" s="10"/>
      <c r="B70" s="6">
        <v>62</v>
      </c>
      <c r="C70" s="5" t="s">
        <v>121</v>
      </c>
      <c r="D70" s="6">
        <v>77366</v>
      </c>
      <c r="E70" s="6" t="s">
        <v>122</v>
      </c>
      <c r="F70" s="5" t="s">
        <v>123</v>
      </c>
    </row>
    <row r="71" ht="19" customHeight="1" spans="1:6">
      <c r="A71" s="5"/>
      <c r="B71" s="6"/>
      <c r="C71" s="17" t="s">
        <v>124</v>
      </c>
      <c r="D71" s="2">
        <f>SUM(D61:D70)</f>
        <v>534516.64</v>
      </c>
      <c r="E71" s="6"/>
      <c r="F71" s="5"/>
    </row>
    <row r="72" spans="1:6">
      <c r="A72" s="5"/>
      <c r="B72" s="6"/>
      <c r="C72" s="5"/>
      <c r="D72" s="6"/>
      <c r="E72" s="6"/>
      <c r="F72" s="5"/>
    </row>
    <row r="73" ht="21" customHeight="1" spans="1:6">
      <c r="A73" s="5"/>
      <c r="B73" s="6"/>
      <c r="C73" s="17" t="s">
        <v>125</v>
      </c>
      <c r="D73" s="2">
        <f>D19+D22+D37+D44+D56+D60+D71</f>
        <v>4214767.47</v>
      </c>
      <c r="E73" s="6"/>
      <c r="F73" s="5"/>
    </row>
    <row r="75" spans="1:6">
      <c r="A75" s="8" t="s">
        <v>126</v>
      </c>
      <c r="B75" s="6"/>
      <c r="C75" s="17" t="s">
        <v>127</v>
      </c>
      <c r="D75" s="2">
        <f>SUM(D76:D82)</f>
        <v>870111.38</v>
      </c>
      <c r="E75" s="2" t="s">
        <v>128</v>
      </c>
      <c r="F75" s="5"/>
    </row>
    <row r="76" spans="1:6">
      <c r="A76" s="9"/>
      <c r="B76" s="6"/>
      <c r="C76" s="5" t="s">
        <v>129</v>
      </c>
      <c r="D76" s="6">
        <v>281890.88</v>
      </c>
      <c r="E76" s="23" t="s">
        <v>130</v>
      </c>
      <c r="F76" s="5"/>
    </row>
    <row r="77" spans="1:6">
      <c r="A77" s="9"/>
      <c r="B77" s="6"/>
      <c r="C77" s="5" t="s">
        <v>131</v>
      </c>
      <c r="D77" s="6">
        <v>416697.03</v>
      </c>
      <c r="E77" s="24"/>
      <c r="F77" s="5"/>
    </row>
    <row r="78" spans="1:6">
      <c r="A78" s="9"/>
      <c r="B78" s="6"/>
      <c r="C78" s="25" t="s">
        <v>132</v>
      </c>
      <c r="D78" s="6">
        <v>57163</v>
      </c>
      <c r="E78" s="24"/>
      <c r="F78" s="5"/>
    </row>
    <row r="79" spans="1:6">
      <c r="A79" s="9"/>
      <c r="B79" s="6"/>
      <c r="C79" s="25" t="s">
        <v>133</v>
      </c>
      <c r="D79" s="6">
        <v>95892.91</v>
      </c>
      <c r="E79" s="24"/>
      <c r="F79" s="5"/>
    </row>
    <row r="80" spans="1:6">
      <c r="A80" s="9"/>
      <c r="B80" s="6"/>
      <c r="C80" s="25" t="s">
        <v>134</v>
      </c>
      <c r="D80" s="6">
        <v>11588.95</v>
      </c>
      <c r="E80" s="24"/>
      <c r="F80" s="5"/>
    </row>
    <row r="81" spans="1:6">
      <c r="A81" s="9"/>
      <c r="B81" s="6"/>
      <c r="C81" s="25" t="s">
        <v>135</v>
      </c>
      <c r="D81" s="6">
        <v>500</v>
      </c>
      <c r="E81" s="24"/>
      <c r="F81" s="5"/>
    </row>
    <row r="82" spans="1:6">
      <c r="A82" s="10"/>
      <c r="B82" s="6"/>
      <c r="C82" s="25" t="s">
        <v>136</v>
      </c>
      <c r="D82" s="6">
        <v>6378.61</v>
      </c>
      <c r="E82" s="26"/>
      <c r="F82" s="5"/>
    </row>
    <row r="83" spans="1:6">
      <c r="A83" s="5"/>
      <c r="B83" s="6"/>
      <c r="C83" s="5"/>
      <c r="D83" s="6"/>
      <c r="E83" s="5"/>
      <c r="F83" s="5"/>
    </row>
    <row r="84" ht="37" customHeight="1" spans="1:6">
      <c r="A84" s="27" t="s">
        <v>137</v>
      </c>
      <c r="B84" s="28"/>
      <c r="C84" s="29"/>
      <c r="D84" s="14">
        <f>D73+D75</f>
        <v>5084878.85</v>
      </c>
      <c r="E84" s="2" t="s">
        <v>138</v>
      </c>
      <c r="F84" s="5"/>
    </row>
    <row r="85" spans="1:6">
      <c r="A85" s="30" t="s">
        <v>139</v>
      </c>
      <c r="B85" s="31"/>
      <c r="C85" s="31"/>
      <c r="D85" s="31"/>
      <c r="E85" s="31"/>
      <c r="F85" s="31"/>
    </row>
    <row r="86" spans="1:6">
      <c r="A86" s="31"/>
      <c r="B86" s="31"/>
      <c r="C86" s="31"/>
      <c r="D86" s="31"/>
      <c r="E86" s="31"/>
      <c r="F86" s="31"/>
    </row>
    <row r="87" spans="1:6">
      <c r="A87" s="31"/>
      <c r="B87" s="31"/>
      <c r="C87" s="31"/>
      <c r="D87" s="31"/>
      <c r="E87" s="31"/>
      <c r="F87" s="31"/>
    </row>
  </sheetData>
  <sheetProtection algorithmName="SHA-512" hashValue="H9xXQ5lxnnsj39/xYVBDBTDZHywYqixaa+iLAG+/NlU77tr8XOT84fpPSgoL5LeAF/ppMJSH06wJxxJGU+bEyg==" saltValue="zeFrz8oHUsCxxO0bSvEIqg==" spinCount="100000" sheet="1" selectLockedCells="1" selectUnlockedCells="1" objects="1"/>
  <mergeCells count="12">
    <mergeCell ref="A1:F1"/>
    <mergeCell ref="A84:C84"/>
    <mergeCell ref="A3:A18"/>
    <mergeCell ref="A20:A21"/>
    <mergeCell ref="A23:A36"/>
    <mergeCell ref="A38:A43"/>
    <mergeCell ref="A45:A55"/>
    <mergeCell ref="A57:A59"/>
    <mergeCell ref="A61:A70"/>
    <mergeCell ref="A75:A82"/>
    <mergeCell ref="E76:E82"/>
    <mergeCell ref="A85:F87"/>
  </mergeCells>
  <hyperlinks>
    <hyperlink ref="E76:E82" location="'22年5月至25年10月现金报销明细'!A1" display="点击查看现金报销明细"/>
  </hyperlinks>
  <pageMargins left="0.275" right="0.196527777777778" top="0.354166666666667" bottom="0.275" header="0.156944444444444" footer="0.156944444444444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topLeftCell="A24" workbookViewId="0">
      <selection activeCell="G51" sqref="G51"/>
    </sheetView>
  </sheetViews>
  <sheetFormatPr defaultColWidth="8.88495575221239" defaultRowHeight="13.5" outlineLevelCol="3"/>
  <cols>
    <col min="1" max="1" width="14.6637168141593" style="1" customWidth="1"/>
    <col min="2" max="2" width="43.0088495575221" customWidth="1"/>
    <col min="3" max="3" width="13.9823008849558" style="1" customWidth="1"/>
    <col min="4" max="4" width="85.8849557522124" customWidth="1"/>
  </cols>
  <sheetData>
    <row r="1" ht="37" customHeight="1" spans="1:4">
      <c r="A1" s="2" t="s">
        <v>140</v>
      </c>
      <c r="B1" s="3" t="s">
        <v>141</v>
      </c>
      <c r="C1" s="2" t="s">
        <v>142</v>
      </c>
      <c r="D1" s="3" t="s">
        <v>4</v>
      </c>
    </row>
    <row r="2" ht="30" customHeight="1" spans="1:4">
      <c r="A2" s="4" t="s">
        <v>143</v>
      </c>
      <c r="B2" s="5" t="s">
        <v>144</v>
      </c>
      <c r="C2" s="6">
        <v>11588.95</v>
      </c>
      <c r="D2" s="5" t="s">
        <v>145</v>
      </c>
    </row>
    <row r="3" ht="6" customHeight="1" spans="1:4">
      <c r="A3" s="6"/>
      <c r="B3" s="5"/>
      <c r="C3" s="6"/>
      <c r="D3" s="5"/>
    </row>
    <row r="4" spans="1:4">
      <c r="A4" s="4" t="s">
        <v>146</v>
      </c>
      <c r="B4" s="5" t="s">
        <v>147</v>
      </c>
      <c r="C4" s="6">
        <v>500</v>
      </c>
      <c r="D4" s="7" t="s">
        <v>148</v>
      </c>
    </row>
    <row r="5" ht="4" customHeight="1" spans="1:4">
      <c r="A5" s="6"/>
      <c r="B5" s="5"/>
      <c r="C5" s="6"/>
      <c r="D5" s="5"/>
    </row>
    <row r="6" spans="1:4">
      <c r="A6" s="6" t="s">
        <v>133</v>
      </c>
      <c r="B6" s="5" t="s">
        <v>149</v>
      </c>
      <c r="C6" s="6">
        <v>22289</v>
      </c>
      <c r="D6" s="5" t="s">
        <v>150</v>
      </c>
    </row>
    <row r="7" spans="1:4">
      <c r="A7" s="8">
        <v>95892.91</v>
      </c>
      <c r="B7" s="5" t="s">
        <v>151</v>
      </c>
      <c r="C7" s="6">
        <v>66850</v>
      </c>
      <c r="D7" s="5"/>
    </row>
    <row r="8" spans="1:4">
      <c r="A8" s="9"/>
      <c r="B8" s="5" t="s">
        <v>152</v>
      </c>
      <c r="C8" s="6">
        <v>4787.04</v>
      </c>
      <c r="D8" s="5" t="s">
        <v>153</v>
      </c>
    </row>
    <row r="9" spans="1:4">
      <c r="A9" s="9"/>
      <c r="B9" s="5" t="s">
        <v>152</v>
      </c>
      <c r="C9" s="6">
        <v>1227.25</v>
      </c>
      <c r="D9" s="5" t="s">
        <v>154</v>
      </c>
    </row>
    <row r="10" spans="1:4">
      <c r="A10" s="9"/>
      <c r="B10" s="5" t="s">
        <v>152</v>
      </c>
      <c r="C10" s="6">
        <v>75.34</v>
      </c>
      <c r="D10" s="5" t="s">
        <v>155</v>
      </c>
    </row>
    <row r="11" spans="1:4">
      <c r="A11" s="9"/>
      <c r="B11" s="5" t="s">
        <v>152</v>
      </c>
      <c r="C11" s="6">
        <v>464.28</v>
      </c>
      <c r="D11" s="5" t="s">
        <v>156</v>
      </c>
    </row>
    <row r="12" spans="1:4">
      <c r="A12" s="10"/>
      <c r="B12" s="5" t="s">
        <v>157</v>
      </c>
      <c r="C12" s="6">
        <v>200</v>
      </c>
      <c r="D12" s="5"/>
    </row>
    <row r="13" ht="12" customHeight="1" spans="1:4">
      <c r="A13" s="6"/>
      <c r="B13" s="5"/>
      <c r="C13" s="6"/>
      <c r="D13" s="5"/>
    </row>
    <row r="14" spans="1:4">
      <c r="A14" s="6" t="s">
        <v>131</v>
      </c>
      <c r="B14" s="5" t="s">
        <v>158</v>
      </c>
      <c r="C14" s="6">
        <v>36493.53</v>
      </c>
      <c r="D14" s="5" t="s">
        <v>159</v>
      </c>
    </row>
    <row r="15" spans="1:4">
      <c r="A15" s="8">
        <v>416697.03</v>
      </c>
      <c r="B15" s="5" t="s">
        <v>160</v>
      </c>
      <c r="C15" s="6">
        <v>210496</v>
      </c>
      <c r="D15" s="5" t="s">
        <v>161</v>
      </c>
    </row>
    <row r="16" spans="1:4">
      <c r="A16" s="9"/>
      <c r="B16" s="5" t="s">
        <v>162</v>
      </c>
      <c r="C16" s="6">
        <v>12000</v>
      </c>
      <c r="D16" s="5"/>
    </row>
    <row r="17" spans="1:4">
      <c r="A17" s="9"/>
      <c r="B17" s="5" t="s">
        <v>163</v>
      </c>
      <c r="C17" s="6">
        <v>33105</v>
      </c>
      <c r="D17" s="5"/>
    </row>
    <row r="18" spans="1:4">
      <c r="A18" s="9"/>
      <c r="B18" s="5" t="s">
        <v>164</v>
      </c>
      <c r="C18" s="6">
        <v>37000</v>
      </c>
      <c r="D18" s="5"/>
    </row>
    <row r="19" ht="36" customHeight="1" spans="1:4">
      <c r="A19" s="9"/>
      <c r="B19" s="5" t="s">
        <v>165</v>
      </c>
      <c r="C19" s="6">
        <v>71012</v>
      </c>
      <c r="D19" s="11" t="s">
        <v>166</v>
      </c>
    </row>
    <row r="20" spans="1:4">
      <c r="A20" s="9"/>
      <c r="B20" s="5" t="s">
        <v>167</v>
      </c>
      <c r="C20" s="6">
        <v>206</v>
      </c>
      <c r="D20" s="5" t="s">
        <v>168</v>
      </c>
    </row>
    <row r="21" spans="1:4">
      <c r="A21" s="9"/>
      <c r="B21" s="5" t="s">
        <v>169</v>
      </c>
      <c r="C21" s="6">
        <v>2218.5</v>
      </c>
      <c r="D21" s="5" t="s">
        <v>170</v>
      </c>
    </row>
    <row r="22" spans="1:4">
      <c r="A22" s="9"/>
      <c r="B22" s="5" t="s">
        <v>171</v>
      </c>
      <c r="C22" s="6">
        <v>5455</v>
      </c>
      <c r="D22" s="5" t="s">
        <v>172</v>
      </c>
    </row>
    <row r="23" spans="1:4">
      <c r="A23" s="9"/>
      <c r="B23" s="5" t="s">
        <v>173</v>
      </c>
      <c r="C23" s="6">
        <v>4181</v>
      </c>
      <c r="D23" s="5" t="s">
        <v>174</v>
      </c>
    </row>
    <row r="24" spans="1:4">
      <c r="A24" s="10"/>
      <c r="B24" s="5" t="s">
        <v>175</v>
      </c>
      <c r="C24" s="6">
        <v>4530</v>
      </c>
      <c r="D24" s="5" t="s">
        <v>176</v>
      </c>
    </row>
    <row r="25" spans="1:4">
      <c r="A25" s="6"/>
      <c r="B25" s="5"/>
      <c r="C25" s="6"/>
      <c r="D25" s="5"/>
    </row>
    <row r="26" spans="1:4">
      <c r="A26" s="6" t="s">
        <v>129</v>
      </c>
      <c r="B26" s="5" t="s">
        <v>177</v>
      </c>
      <c r="C26" s="6">
        <v>12819</v>
      </c>
      <c r="D26" s="5" t="s">
        <v>178</v>
      </c>
    </row>
    <row r="27" ht="38" customHeight="1" spans="1:4">
      <c r="A27" s="8">
        <v>281890.88</v>
      </c>
      <c r="B27" s="5" t="s">
        <v>179</v>
      </c>
      <c r="C27" s="6">
        <v>112836</v>
      </c>
      <c r="D27" s="11" t="s">
        <v>180</v>
      </c>
    </row>
    <row r="28" ht="19" customHeight="1" spans="1:4">
      <c r="A28" s="9"/>
      <c r="B28" s="5" t="s">
        <v>181</v>
      </c>
      <c r="C28" s="6">
        <v>21900</v>
      </c>
      <c r="D28" s="5" t="s">
        <v>182</v>
      </c>
    </row>
    <row r="29" spans="1:4">
      <c r="A29" s="9"/>
      <c r="B29" s="5" t="s">
        <v>183</v>
      </c>
      <c r="C29" s="6">
        <v>20840.68</v>
      </c>
      <c r="D29" s="5" t="s">
        <v>184</v>
      </c>
    </row>
    <row r="30" spans="1:4">
      <c r="A30" s="9"/>
      <c r="B30" s="5" t="s">
        <v>185</v>
      </c>
      <c r="C30" s="6">
        <v>9842</v>
      </c>
      <c r="D30" s="5" t="s">
        <v>186</v>
      </c>
    </row>
    <row r="31" spans="1:4">
      <c r="A31" s="9"/>
      <c r="B31" s="5" t="s">
        <v>187</v>
      </c>
      <c r="C31" s="6">
        <v>9005.56</v>
      </c>
      <c r="D31" s="5" t="s">
        <v>188</v>
      </c>
    </row>
    <row r="32" spans="1:4">
      <c r="A32" s="9"/>
      <c r="B32" s="5" t="s">
        <v>75</v>
      </c>
      <c r="C32" s="6">
        <v>18037.6</v>
      </c>
      <c r="D32" s="5" t="s">
        <v>189</v>
      </c>
    </row>
    <row r="33" spans="1:4">
      <c r="A33" s="9"/>
      <c r="B33" s="5" t="s">
        <v>190</v>
      </c>
      <c r="C33" s="6">
        <v>25702.19</v>
      </c>
      <c r="D33" s="5" t="s">
        <v>191</v>
      </c>
    </row>
    <row r="34" spans="1:4">
      <c r="A34" s="9"/>
      <c r="B34" s="5" t="s">
        <v>192</v>
      </c>
      <c r="C34" s="6">
        <v>4887.6</v>
      </c>
      <c r="D34" s="5" t="s">
        <v>193</v>
      </c>
    </row>
    <row r="35" spans="1:4">
      <c r="A35" s="9"/>
      <c r="B35" s="5" t="s">
        <v>194</v>
      </c>
      <c r="C35" s="6">
        <v>9782</v>
      </c>
      <c r="D35" s="5" t="s">
        <v>195</v>
      </c>
    </row>
    <row r="36" spans="1:4">
      <c r="A36" s="9"/>
      <c r="B36" s="5" t="s">
        <v>196</v>
      </c>
      <c r="C36" s="6">
        <v>27682.62</v>
      </c>
      <c r="D36" s="5" t="s">
        <v>197</v>
      </c>
    </row>
    <row r="37" spans="1:4">
      <c r="A37" s="9"/>
      <c r="B37" s="5" t="s">
        <v>198</v>
      </c>
      <c r="C37" s="6">
        <v>2148</v>
      </c>
      <c r="D37" s="5" t="s">
        <v>199</v>
      </c>
    </row>
    <row r="38" spans="1:4">
      <c r="A38" s="10"/>
      <c r="B38" s="5" t="s">
        <v>200</v>
      </c>
      <c r="C38" s="6">
        <v>6407.63</v>
      </c>
      <c r="D38" s="5" t="s">
        <v>201</v>
      </c>
    </row>
    <row r="39" ht="7" customHeight="1"/>
    <row r="40" spans="1:4">
      <c r="A40" s="6" t="s">
        <v>136</v>
      </c>
      <c r="B40" s="5"/>
      <c r="C40" s="6"/>
      <c r="D40" s="5"/>
    </row>
    <row r="41" spans="1:4">
      <c r="A41" s="8">
        <v>6378.61</v>
      </c>
      <c r="B41" s="5" t="s">
        <v>202</v>
      </c>
      <c r="C41" s="6">
        <v>1857.61</v>
      </c>
      <c r="D41" s="5" t="s">
        <v>203</v>
      </c>
    </row>
    <row r="42" spans="1:4">
      <c r="A42" s="9"/>
      <c r="B42" s="5" t="s">
        <v>204</v>
      </c>
      <c r="C42" s="6">
        <v>3161</v>
      </c>
      <c r="D42" s="5" t="s">
        <v>205</v>
      </c>
    </row>
    <row r="43" spans="1:4">
      <c r="A43" s="9"/>
      <c r="B43" s="5" t="s">
        <v>206</v>
      </c>
      <c r="C43" s="6">
        <v>1360</v>
      </c>
      <c r="D43" s="5" t="s">
        <v>157</v>
      </c>
    </row>
    <row r="44" spans="1:4">
      <c r="A44" s="10"/>
      <c r="B44" s="5"/>
      <c r="C44" s="6"/>
      <c r="D44" s="5"/>
    </row>
    <row r="45" ht="6" customHeight="1"/>
    <row r="46" spans="1:4">
      <c r="A46" s="6" t="s">
        <v>132</v>
      </c>
      <c r="B46" s="5" t="s">
        <v>207</v>
      </c>
      <c r="C46" s="6">
        <v>4623</v>
      </c>
      <c r="D46" s="5"/>
    </row>
    <row r="47" spans="1:4">
      <c r="A47" s="12">
        <v>57163</v>
      </c>
      <c r="B47" s="5" t="s">
        <v>208</v>
      </c>
      <c r="C47" s="6">
        <v>12750</v>
      </c>
      <c r="D47" s="5" t="s">
        <v>209</v>
      </c>
    </row>
    <row r="48" spans="1:4">
      <c r="A48" s="12"/>
      <c r="B48" s="5" t="s">
        <v>210</v>
      </c>
      <c r="C48" s="6">
        <v>18690</v>
      </c>
      <c r="D48" s="5" t="s">
        <v>211</v>
      </c>
    </row>
    <row r="49" spans="1:4">
      <c r="A49" s="12"/>
      <c r="B49" s="5" t="s">
        <v>212</v>
      </c>
      <c r="C49" s="6">
        <v>12239</v>
      </c>
      <c r="D49" s="5" t="s">
        <v>213</v>
      </c>
    </row>
    <row r="50" spans="1:4">
      <c r="A50" s="12"/>
      <c r="B50" s="5" t="s">
        <v>214</v>
      </c>
      <c r="C50" s="6">
        <v>8861</v>
      </c>
      <c r="D50" s="5"/>
    </row>
    <row r="51" spans="1:4">
      <c r="A51" s="12"/>
      <c r="B51" s="5"/>
      <c r="C51" s="6"/>
      <c r="D51" s="5"/>
    </row>
    <row r="52" ht="28" customHeight="1" spans="1:4">
      <c r="A52" s="6"/>
      <c r="B52" s="13" t="s">
        <v>127</v>
      </c>
      <c r="C52" s="14">
        <v>870111.38</v>
      </c>
      <c r="D52" s="15" t="s">
        <v>215</v>
      </c>
    </row>
  </sheetData>
  <sheetProtection algorithmName="SHA-512" hashValue="cdL2siYazjrlNk4fS9D9jCJD6Ca4X6jZaMuDfA1k0ObwTuxqwZEmMMr2eeIPuXquyPMQM/6py2Jc8Fon9joBig==" saltValue="XtJ5XOjIxV5Eq11DEz3sAQ==" spinCount="100000" sheet="1" selectLockedCells="1" selectUnlockedCells="1" objects="1"/>
  <mergeCells count="5">
    <mergeCell ref="A7:A12"/>
    <mergeCell ref="A15:A24"/>
    <mergeCell ref="A27:A38"/>
    <mergeCell ref="A41:A44"/>
    <mergeCell ref="A47:A51"/>
  </mergeCells>
  <pageMargins left="0.196527777777778" right="0.118055555555556" top="0.118055555555556" bottom="0.156944444444444" header="0.156944444444444" footer="0.0784722222222222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22年5月至25年10月支出明细</vt:lpstr>
      <vt:lpstr>22年5月至25年10月现金报销明细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谷子</cp:lastModifiedBy>
  <dcterms:created xsi:type="dcterms:W3CDTF">2023-05-12T11:15:00Z</dcterms:created>
  <dcterms:modified xsi:type="dcterms:W3CDTF">2025-11-20T06:47:13Z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927233C8C18B4D30A48CF25DAE59EAF5_13</vt:lpwstr>
  </property>
</Properties>
</file>